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980" activeTab="0"/>
  </bookViews>
  <sheets>
    <sheet name="PresentValue" sheetId="1" r:id="rId1"/>
    <sheet name="InternalRateOfReturn" sheetId="2" r:id="rId2"/>
  </sheets>
  <definedNames>
    <definedName name="RequiredRateOfReturn">'PresentValue'!$H$4</definedName>
  </definedNames>
  <calcPr fullCalcOnLoad="1"/>
</workbook>
</file>

<file path=xl/sharedStrings.xml><?xml version="1.0" encoding="utf-8"?>
<sst xmlns="http://schemas.openxmlformats.org/spreadsheetml/2006/main" count="37" uniqueCount="32">
  <si>
    <t>Year</t>
  </si>
  <si>
    <t>Cash Flows</t>
  </si>
  <si>
    <t>Present Value Multiplier</t>
  </si>
  <si>
    <t>Required Rate of Return</t>
  </si>
  <si>
    <t>Present Value of Cash Flow</t>
  </si>
  <si>
    <r>
      <t>Present Value Multiplier = 1 / (1+Rate)</t>
    </r>
    <r>
      <rPr>
        <vertAlign val="superscript"/>
        <sz val="10"/>
        <rFont val="Arial"/>
        <family val="2"/>
      </rPr>
      <t>Time</t>
    </r>
  </si>
  <si>
    <t>Total:</t>
  </si>
  <si>
    <t>Comments</t>
  </si>
  <si>
    <t>Current Market Price</t>
  </si>
  <si>
    <t>Yes! It is a good value. We calculate</t>
  </si>
  <si>
    <t>the present value to be $61.33 and</t>
  </si>
  <si>
    <t>the current market price is only $56.</t>
  </si>
  <si>
    <t>$1.80 dividend</t>
  </si>
  <si>
    <t>$2.00 dividend</t>
  </si>
  <si>
    <t>Dividend &amp; Earnings Example - Jimba Jomba Jumba Juice - Present Value</t>
  </si>
  <si>
    <t>Dividend &amp; Earnings Example - Jimba Jomba Jumba Juice - Internal Rate of Return</t>
  </si>
  <si>
    <t xml:space="preserve">$2.25 dividend + $75 proceeds from sale of stock </t>
  </si>
  <si>
    <t>Our initial outlay is $56.00 - enter any outflows as negative numbers</t>
  </si>
  <si>
    <t>The model is telling us that we can</t>
  </si>
  <si>
    <t>buy $61.33 of value for only $56.</t>
  </si>
  <si>
    <t>$1.80 dividend – enter cash inflows as positive numbers</t>
  </si>
  <si>
    <t>But remember that this is just our</t>
  </si>
  <si>
    <t>forecast.  It is not a guarantee!</t>
  </si>
  <si>
    <r>
      <t xml:space="preserve">The </t>
    </r>
    <r>
      <rPr>
        <i/>
        <sz val="10"/>
        <rFont val="Arial"/>
        <family val="2"/>
      </rPr>
      <t>approximate-rate-of-return</t>
    </r>
    <r>
      <rPr>
        <sz val="10"/>
        <rFont val="Arial"/>
        <family val="0"/>
      </rPr>
      <t xml:space="preserve"> is just our guess of what the rate of return is.</t>
    </r>
  </si>
  <si>
    <t>Present value of stock =SUM(discounted-cash-flows)</t>
  </si>
  <si>
    <t>Internal Rate of Return =IRR(values,approximate-rate-of-return)</t>
  </si>
  <si>
    <r>
      <t xml:space="preserve">The formula uses the </t>
    </r>
    <r>
      <rPr>
        <i/>
        <sz val="10"/>
        <rFont val="Arial"/>
        <family val="2"/>
      </rPr>
      <t>approximate-rate-of-return</t>
    </r>
    <r>
      <rPr>
        <sz val="10"/>
        <rFont val="Arial"/>
        <family val="0"/>
      </rPr>
      <t xml:space="preserve"> as a starting point to begin</t>
    </r>
  </si>
  <si>
    <t>iteratively trying to solve for the Internal Rate of Return.  (There are situations</t>
  </si>
  <si>
    <r>
      <t xml:space="preserve">with a different guess for the </t>
    </r>
    <r>
      <rPr>
        <i/>
        <sz val="10"/>
        <rFont val="Arial"/>
        <family val="2"/>
      </rPr>
      <t>approximate-rate-of-return</t>
    </r>
    <r>
      <rPr>
        <sz val="10"/>
        <rFont val="Arial"/>
        <family val="0"/>
      </rPr>
      <t>.)</t>
    </r>
  </si>
  <si>
    <t>where the Internal Rate of Return calculation will fail.  We then have to try again</t>
  </si>
  <si>
    <t>We expect to receive cash flows in</t>
  </si>
  <si>
    <t>the form of dividends and stock price.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</si>
</sst>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00_);_(* \(#,##0.000\);_(* &quot;-&quot;??_);_(@_)"/>
    <numFmt numFmtId="166" formatCode="_(&quot;$&quot;* #,##0.000_);_(&quot;$&quot;* \(#,##0.000\);_(&quot;$&quot;* &quot;-&quot;??_);_(@_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44" fontId="0" fillId="0" borderId="0" xfId="17" applyBorder="1" applyAlignment="1">
      <alignment/>
    </xf>
    <xf numFmtId="44" fontId="0" fillId="0" borderId="10" xfId="17" applyBorder="1" applyAlignment="1">
      <alignment/>
    </xf>
    <xf numFmtId="165" fontId="0" fillId="0" borderId="0" xfId="15" applyNumberFormat="1" applyBorder="1" applyAlignment="1">
      <alignment/>
    </xf>
    <xf numFmtId="166" fontId="0" fillId="0" borderId="0" xfId="17" applyNumberFormat="1" applyBorder="1" applyAlignment="1">
      <alignment/>
    </xf>
    <xf numFmtId="9" fontId="0" fillId="0" borderId="0" xfId="0" applyNumberFormat="1" applyAlignment="1">
      <alignment/>
    </xf>
    <xf numFmtId="165" fontId="0" fillId="0" borderId="10" xfId="15" applyNumberFormat="1" applyFill="1" applyBorder="1" applyAlignment="1">
      <alignment/>
    </xf>
    <xf numFmtId="166" fontId="0" fillId="0" borderId="10" xfId="17" applyNumberFormat="1" applyBorder="1" applyAlignment="1">
      <alignment/>
    </xf>
    <xf numFmtId="166" fontId="0" fillId="0" borderId="4" xfId="0" applyNumberFormat="1" applyBorder="1" applyAlignment="1">
      <alignment/>
    </xf>
    <xf numFmtId="165" fontId="0" fillId="0" borderId="0" xfId="15" applyNumberFormat="1" applyFont="1" applyBorder="1" applyAlignment="1">
      <alignment/>
    </xf>
    <xf numFmtId="0" fontId="0" fillId="0" borderId="4" xfId="0" applyBorder="1" applyAlignment="1">
      <alignment horizontal="right"/>
    </xf>
    <xf numFmtId="0" fontId="0" fillId="0" borderId="11" xfId="0" applyBorder="1" applyAlignment="1">
      <alignment horizontal="center"/>
    </xf>
    <xf numFmtId="44" fontId="0" fillId="0" borderId="0" xfId="17" applyFont="1" applyBorder="1" applyAlignment="1">
      <alignment/>
    </xf>
    <xf numFmtId="8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5"/>
  <sheetViews>
    <sheetView tabSelected="1" zoomScale="150" zoomScaleNormal="150" workbookViewId="0" topLeftCell="A1">
      <selection activeCell="B1" sqref="B1:F1"/>
    </sheetView>
  </sheetViews>
  <sheetFormatPr defaultColWidth="9.140625" defaultRowHeight="12.75"/>
  <cols>
    <col min="1" max="1" width="1.421875" style="0" customWidth="1"/>
    <col min="2" max="2" width="6.421875" style="0" customWidth="1"/>
    <col min="3" max="3" width="9.00390625" style="0" customWidth="1"/>
    <col min="5" max="5" width="9.8515625" style="0" customWidth="1"/>
    <col min="6" max="6" width="45.7109375" style="0" customWidth="1"/>
    <col min="7" max="7" width="1.421875" style="0" customWidth="1"/>
    <col min="8" max="8" width="8.57421875" style="0" customWidth="1"/>
    <col min="9" max="9" width="23.57421875" style="0" customWidth="1"/>
  </cols>
  <sheetData>
    <row r="1" spans="2:6" ht="15">
      <c r="B1" s="24" t="s">
        <v>14</v>
      </c>
      <c r="C1" s="24"/>
      <c r="D1" s="24"/>
      <c r="E1" s="24"/>
      <c r="F1" s="24"/>
    </row>
    <row r="2" ht="13.5" thickBot="1"/>
    <row r="3" spans="2:9" ht="38.25">
      <c r="B3" s="7" t="s">
        <v>0</v>
      </c>
      <c r="C3" s="8" t="s">
        <v>1</v>
      </c>
      <c r="D3" s="8" t="s">
        <v>2</v>
      </c>
      <c r="E3" s="8" t="s">
        <v>4</v>
      </c>
      <c r="F3" s="21" t="s">
        <v>7</v>
      </c>
      <c r="G3" s="2"/>
      <c r="H3" s="11">
        <v>56</v>
      </c>
      <c r="I3" s="19" t="s">
        <v>8</v>
      </c>
    </row>
    <row r="4" spans="2:9" ht="12.75">
      <c r="B4" s="1">
        <v>2012</v>
      </c>
      <c r="C4" s="11">
        <v>1.8</v>
      </c>
      <c r="D4" s="13">
        <f>1/((1+RequiredRateOfReturn)^1)</f>
        <v>0.9090909090909091</v>
      </c>
      <c r="E4" s="14">
        <f>C4*D4</f>
        <v>1.6363636363636362</v>
      </c>
      <c r="F4" s="3" t="s">
        <v>12</v>
      </c>
      <c r="G4" s="2"/>
      <c r="H4" s="15">
        <v>0.1</v>
      </c>
      <c r="I4" s="19" t="s">
        <v>3</v>
      </c>
    </row>
    <row r="5" spans="2:8" ht="12.75">
      <c r="B5" s="1">
        <v>2013</v>
      </c>
      <c r="C5" s="11">
        <v>2</v>
      </c>
      <c r="D5" s="13">
        <f>1/((1+RequiredRateOfReturn)^2)</f>
        <v>0.8264462809917354</v>
      </c>
      <c r="E5" s="14">
        <f>C5*D5</f>
        <v>1.652892561983471</v>
      </c>
      <c r="F5" s="3" t="s">
        <v>13</v>
      </c>
      <c r="G5" s="2"/>
      <c r="H5" t="s">
        <v>30</v>
      </c>
    </row>
    <row r="6" spans="2:8" ht="12.75">
      <c r="B6" s="1">
        <v>2014</v>
      </c>
      <c r="C6" s="22">
        <f>2.25+75</f>
        <v>77.25</v>
      </c>
      <c r="D6" s="13">
        <f>1/((1+RequiredRateOfReturn)^3)</f>
        <v>0.7513148009015775</v>
      </c>
      <c r="E6" s="14">
        <f>C6*D6</f>
        <v>58.03906836964686</v>
      </c>
      <c r="F6" s="3" t="s">
        <v>16</v>
      </c>
      <c r="G6" s="2"/>
      <c r="H6" t="s">
        <v>31</v>
      </c>
    </row>
    <row r="7" spans="2:7" ht="6" customHeight="1">
      <c r="B7" s="9"/>
      <c r="C7" s="12"/>
      <c r="D7" s="16"/>
      <c r="E7" s="17"/>
      <c r="F7" s="10"/>
      <c r="G7" s="2"/>
    </row>
    <row r="8" spans="2:7" ht="12.75" customHeight="1" thickBot="1">
      <c r="B8" s="4"/>
      <c r="C8" s="5"/>
      <c r="D8" s="20" t="s">
        <v>6</v>
      </c>
      <c r="E8" s="18">
        <f>SUM(E4:E7)</f>
        <v>61.32832456799397</v>
      </c>
      <c r="F8" s="6" t="s">
        <v>24</v>
      </c>
      <c r="G8" s="2"/>
    </row>
    <row r="9" ht="12.75" customHeight="1">
      <c r="H9" t="s">
        <v>9</v>
      </c>
    </row>
    <row r="10" ht="12" customHeight="1">
      <c r="H10" t="s">
        <v>10</v>
      </c>
    </row>
    <row r="11" spans="4:8" ht="14.25">
      <c r="D11" t="s">
        <v>5</v>
      </c>
      <c r="H11" t="s">
        <v>11</v>
      </c>
    </row>
    <row r="12" ht="12.75">
      <c r="H12" t="s">
        <v>18</v>
      </c>
    </row>
    <row r="13" ht="12.75">
      <c r="H13" t="s">
        <v>19</v>
      </c>
    </row>
    <row r="14" ht="12.75">
      <c r="H14" t="s">
        <v>21</v>
      </c>
    </row>
    <row r="15" ht="12.75">
      <c r="H15" t="s">
        <v>22</v>
      </c>
    </row>
  </sheetData>
  <mergeCells count="1">
    <mergeCell ref="B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5"/>
  <sheetViews>
    <sheetView zoomScale="150" zoomScaleNormal="15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6.00390625" style="0" customWidth="1"/>
    <col min="3" max="3" width="9.7109375" style="0" customWidth="1"/>
    <col min="4" max="4" width="1.1484375" style="0" customWidth="1"/>
    <col min="5" max="5" width="69.28125" style="0" customWidth="1"/>
  </cols>
  <sheetData>
    <row r="1" spans="2:5" ht="15">
      <c r="B1" s="24" t="s">
        <v>15</v>
      </c>
      <c r="C1" s="24"/>
      <c r="D1" s="24"/>
      <c r="E1" s="24"/>
    </row>
    <row r="2" ht="13.5" thickBot="1"/>
    <row r="3" spans="2:6" ht="25.5">
      <c r="B3" s="7" t="s">
        <v>0</v>
      </c>
      <c r="C3" s="8" t="s">
        <v>1</v>
      </c>
      <c r="D3" s="8"/>
      <c r="E3" s="21" t="s">
        <v>7</v>
      </c>
      <c r="F3" s="2"/>
    </row>
    <row r="4" spans="2:8" ht="12.75">
      <c r="B4" s="1"/>
      <c r="C4" s="11">
        <v>-56</v>
      </c>
      <c r="D4" s="13"/>
      <c r="E4" s="3" t="s">
        <v>17</v>
      </c>
      <c r="F4" s="2"/>
      <c r="G4" s="11"/>
      <c r="H4" s="19"/>
    </row>
    <row r="5" spans="2:7" ht="12.75">
      <c r="B5" s="1">
        <v>2012</v>
      </c>
      <c r="C5" s="11">
        <v>1.8</v>
      </c>
      <c r="D5" s="13"/>
      <c r="E5" s="3" t="s">
        <v>20</v>
      </c>
      <c r="F5" s="2"/>
      <c r="G5" s="23"/>
    </row>
    <row r="6" spans="2:7" ht="12.75">
      <c r="B6" s="1">
        <v>2013</v>
      </c>
      <c r="C6" s="11">
        <v>2</v>
      </c>
      <c r="D6" s="13"/>
      <c r="E6" s="3" t="s">
        <v>13</v>
      </c>
      <c r="F6" s="2"/>
      <c r="G6" s="23"/>
    </row>
    <row r="7" spans="2:6" ht="12.75">
      <c r="B7" s="1">
        <v>2014</v>
      </c>
      <c r="C7" s="22">
        <f>2.25+75</f>
        <v>77.25</v>
      </c>
      <c r="D7" s="13"/>
      <c r="E7" s="3" t="s">
        <v>16</v>
      </c>
      <c r="F7" s="2"/>
    </row>
    <row r="8" spans="2:6" ht="6" customHeight="1">
      <c r="B8" s="9"/>
      <c r="C8" s="12"/>
      <c r="D8" s="16"/>
      <c r="E8" s="10"/>
      <c r="F8" s="2"/>
    </row>
    <row r="9" spans="2:6" ht="13.5" thickBot="1">
      <c r="B9" s="4"/>
      <c r="C9" s="5">
        <f>IRR(C4:C7,0.1)</f>
        <v>0.1348061048066913</v>
      </c>
      <c r="D9" s="20"/>
      <c r="E9" s="6" t="s">
        <v>25</v>
      </c>
      <c r="F9" s="2"/>
    </row>
    <row r="11" ht="12.75">
      <c r="E11" t="s">
        <v>23</v>
      </c>
    </row>
    <row r="12" ht="12.75">
      <c r="E12" t="s">
        <v>26</v>
      </c>
    </row>
    <row r="13" ht="12.75">
      <c r="E13" t="s">
        <v>27</v>
      </c>
    </row>
    <row r="14" ht="12.75">
      <c r="E14" t="s">
        <v>29</v>
      </c>
    </row>
    <row r="15" ht="12.75">
      <c r="E15" t="s">
        <v>28</v>
      </c>
    </row>
  </sheetData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Paiano</dc:creator>
  <cp:keywords/>
  <dc:description/>
  <cp:lastModifiedBy>Frank Paiano</cp:lastModifiedBy>
  <cp:lastPrinted>2011-02-20T18:39:19Z</cp:lastPrinted>
  <dcterms:created xsi:type="dcterms:W3CDTF">2008-03-06T19:16:36Z</dcterms:created>
  <dcterms:modified xsi:type="dcterms:W3CDTF">2012-02-12T05:02:37Z</dcterms:modified>
  <cp:category/>
  <cp:version/>
  <cp:contentType/>
  <cp:contentStatus/>
</cp:coreProperties>
</file>